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90854CD3-8060-41D6-9FCC-3350123B6706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Lot N°05 Page de garde" sheetId="1" r:id="rId1"/>
    <sheet name="Lot N°05 TF" sheetId="2" r:id="rId2"/>
  </sheets>
  <definedNames>
    <definedName name="_xlnm.Print_Titles" localSheetId="1">'Lot N°05 TF'!$1:$2</definedName>
    <definedName name="_xlnm.Print_Area" localSheetId="1">'Lot N°05 TF'!$A$1:$F$35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1" i="2"/>
  <c r="F12" i="2"/>
  <c r="F14" i="2"/>
  <c r="F17" i="2"/>
  <c r="F19" i="2"/>
  <c r="F21" i="2"/>
  <c r="F23" i="2"/>
  <c r="F25" i="2"/>
  <c r="F28" i="2"/>
  <c r="F32" i="2"/>
  <c r="F33" i="2"/>
  <c r="F34" i="2"/>
  <c r="B33" i="2"/>
</calcChain>
</file>

<file path=xl/sharedStrings.xml><?xml version="1.0" encoding="utf-8"?>
<sst xmlns="http://schemas.openxmlformats.org/spreadsheetml/2006/main" count="90" uniqueCount="90">
  <si>
    <t>U</t>
  </si>
  <si>
    <t>Quantité</t>
  </si>
  <si>
    <t>Prix en EUR</t>
  </si>
  <si>
    <t>Total en EUR</t>
  </si>
  <si>
    <t>0</t>
  </si>
  <si>
    <t>TRANCHE FERME : ENCEINTES CLIMATIQUES</t>
  </si>
  <si>
    <t>CH3</t>
  </si>
  <si>
    <t>16</t>
  </si>
  <si>
    <t>0.1</t>
  </si>
  <si>
    <t>DESCRIPTIF DES OUVRAGES</t>
  </si>
  <si>
    <t>CH4</t>
  </si>
  <si>
    <t>0.1.1</t>
  </si>
  <si>
    <t>Démolition de menuiseries</t>
  </si>
  <si>
    <t>CH5</t>
  </si>
  <si>
    <t>0.1.1.1</t>
  </si>
  <si>
    <t>Tous ouvrages intérieurs</t>
  </si>
  <si>
    <t>CH6</t>
  </si>
  <si>
    <t xml:space="preserve">0.1.1.1.1 </t>
  </si>
  <si>
    <t>Blocs-portes complets</t>
  </si>
  <si>
    <t>U</t>
  </si>
  <si>
    <t>ART</t>
  </si>
  <si>
    <t>000-E709</t>
  </si>
  <si>
    <t>0.1.2</t>
  </si>
  <si>
    <t>Blocs-portes à degré coupe-feu</t>
  </si>
  <si>
    <t>CH5</t>
  </si>
  <si>
    <t>0.1.2.1</t>
  </si>
  <si>
    <t>Blocs-portes CF 1/2 h</t>
  </si>
  <si>
    <t>CH6</t>
  </si>
  <si>
    <t xml:space="preserve">0.1.2.1.1 </t>
  </si>
  <si>
    <t>Porte CF 1/2 h à huisserie métallique, finition prépeinte, largeur 1200 x 2150 ht, 1 vantail</t>
  </si>
  <si>
    <t>U</t>
  </si>
  <si>
    <t>ART</t>
  </si>
  <si>
    <t>BCC_BCVL</t>
  </si>
  <si>
    <t xml:space="preserve">0.1.2.1.2 </t>
  </si>
  <si>
    <t>Porte CF 1/2 h à huisserie métallique, finition prépeinte, largeur 1300 x 2015 ht, 2 vantaux tiercés</t>
  </si>
  <si>
    <t>U</t>
  </si>
  <si>
    <t>ART</t>
  </si>
  <si>
    <t>BCC_BCVO</t>
  </si>
  <si>
    <t>0.1.2.2</t>
  </si>
  <si>
    <t>Ensembles en aluminium sur plaques, série standard</t>
  </si>
  <si>
    <t>CH6</t>
  </si>
  <si>
    <t xml:space="preserve">0.1.2.2.1 </t>
  </si>
  <si>
    <t>Garnitures de portes en aluminium, béquilles sur plaques, pour bec de cane, série standard</t>
  </si>
  <si>
    <t>ENS</t>
  </si>
  <si>
    <t>ART</t>
  </si>
  <si>
    <t>BCC_BDIT</t>
  </si>
  <si>
    <t>0.1.3</t>
  </si>
  <si>
    <t>Accessoires pour portes</t>
  </si>
  <si>
    <t>CH5</t>
  </si>
  <si>
    <t>0.1.3.1</t>
  </si>
  <si>
    <t>Butoirs tout caoutchouc</t>
  </si>
  <si>
    <t>CH6</t>
  </si>
  <si>
    <t xml:space="preserve">0.1.3.1.1 </t>
  </si>
  <si>
    <t>Butoir de sol, cylindrique, tout caoutchouc</t>
  </si>
  <si>
    <t>U</t>
  </si>
  <si>
    <t>ART</t>
  </si>
  <si>
    <t>BCC_BDRY</t>
  </si>
  <si>
    <t>0.1.3.2</t>
  </si>
  <si>
    <t>Ferme-portes hydrauliques à bras coulisse</t>
  </si>
  <si>
    <t>CH6</t>
  </si>
  <si>
    <t xml:space="preserve">0.1.3.2.1 </t>
  </si>
  <si>
    <t>Ferme-porte à bras coulisse hydraulique, force n°5, version feu</t>
  </si>
  <si>
    <t>U</t>
  </si>
  <si>
    <t>ART</t>
  </si>
  <si>
    <t>BCC_BDUR</t>
  </si>
  <si>
    <t>0.1.3.3</t>
  </si>
  <si>
    <t>Serrure électronique</t>
  </si>
  <si>
    <t>CH6</t>
  </si>
  <si>
    <t xml:space="preserve">0.1.3.3.1 </t>
  </si>
  <si>
    <t>Serrure électronique à lecteur de carte ou badge</t>
  </si>
  <si>
    <t>U</t>
  </si>
  <si>
    <t>ART</t>
  </si>
  <si>
    <t>BCC_BDVQ</t>
  </si>
  <si>
    <t>0.1.4</t>
  </si>
  <si>
    <t>Paillasse humide</t>
  </si>
  <si>
    <t>CH5</t>
  </si>
  <si>
    <t xml:space="preserve">0.1.4.1 </t>
  </si>
  <si>
    <t>Paillasse humide en grès + vasque simple</t>
  </si>
  <si>
    <t>U</t>
  </si>
  <si>
    <t>ART</t>
  </si>
  <si>
    <t>000-A106</t>
  </si>
  <si>
    <t>Total DESCRIPTIF DES OUVRAGES</t>
  </si>
  <si>
    <t>STOT</t>
  </si>
  <si>
    <t>Total TRANCHE FERME : ENCEINTES CLIMATIQUES</t>
  </si>
  <si>
    <t>STOT</t>
  </si>
  <si>
    <t>Montant HT du Lot N°05 MENUISERIES INTÉRIEURES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</si>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</sst>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5B5B5B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7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3" borderId="22" xfId="10" applyBorder="1">
      <alignment horizontal="left" vertical="top" wrapText="1"/>
    </xf>
    <xf numFmtId="0" fontId="8" fillId="3" borderId="10" xfId="10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2" xfId="14" applyBorder="1">
      <alignment horizontal="left" vertical="top" wrapText="1"/>
    </xf>
    <xf numFmtId="0" fontId="10" fillId="0" borderId="10" xfId="14" applyBorder="1">
      <alignment horizontal="left" vertical="top" wrapText="1"/>
    </xf>
    <xf numFmtId="0" fontId="13" fillId="0" borderId="22" xfId="18" applyBorder="1">
      <alignment horizontal="left" vertical="top" wrapText="1"/>
    </xf>
    <xf numFmtId="0" fontId="13" fillId="0" borderId="10" xfId="18" applyBorder="1">
      <alignment horizontal="left" vertical="top" wrapText="1"/>
    </xf>
    <xf numFmtId="0" fontId="10" fillId="0" borderId="22" xfId="22" applyBorder="1">
      <alignment horizontal="left" vertical="top" wrapText="1"/>
    </xf>
    <xf numFmtId="0" fontId="10" fillId="0" borderId="10" xfId="22" applyBorder="1">
      <alignment horizontal="left" vertical="top" wrapText="1"/>
    </xf>
    <xf numFmtId="0" fontId="14" fillId="0" borderId="22" xfId="26" applyBorder="1">
      <alignment horizontal="left" vertical="top" wrapText="1"/>
    </xf>
    <xf numFmtId="0" fontId="14" fillId="0" borderId="10" xfId="26" applyBorder="1">
      <alignment horizontal="left" vertical="top" wrapTex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10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6" fillId="0" borderId="22" xfId="17" applyBorder="1">
      <alignment horizontal="left" vertical="top" wrapText="1"/>
    </xf>
    <xf numFmtId="0" fontId="6" fillId="0" borderId="10" xfId="17" applyBorder="1">
      <alignment horizontal="left" vertical="top" wrapText="1"/>
    </xf>
    <xf numFmtId="164" fontId="0" fillId="0" borderId="21" xfId="0" applyNumberFormat="1" applyBorder="1" applyAlignment="1">
      <alignment horizontal="righ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15" xfId="13" applyBorder="1">
      <alignment horizontal="left" vertical="top" wrapText="1" indent="2"/>
    </xf>
    <xf numFmtId="0" fontId="10" fillId="0" borderId="17" xfId="13" applyBorder="1">
      <alignment horizontal="left" vertical="top" wrapText="1" indent="2"/>
    </xf>
    <xf numFmtId="164" fontId="0" fillId="0" borderId="16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288000</xdr:colOff>
      <xdr:row>1</xdr:row>
      <xdr:rowOff>84900</xdr:rowOff>
    </xdr:from>
    <xdr:to>
      <xdr:col>0</xdr:col>
      <xdr:colOff>6480000</xdr:colOff>
      <xdr:row>7</xdr:row>
      <xdr:rowOff>108300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1600" y="275400"/>
          <a:ext cx="6220800" cy="11664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972000</xdr:colOff>
      <xdr:row>15</xdr:row>
      <xdr:rowOff>9900</xdr:rowOff>
    </xdr:from>
    <xdr:to>
      <xdr:col>0</xdr:col>
      <xdr:colOff>6300000</xdr:colOff>
      <xdr:row>21</xdr:row>
      <xdr:rowOff>65700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2000" y="28674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8</xdr:row>
      <xdr:rowOff>47400</xdr:rowOff>
    </xdr:from>
    <xdr:to>
      <xdr:col>0</xdr:col>
      <xdr:colOff>6480000</xdr:colOff>
      <xdr:row>15</xdr:row>
      <xdr:rowOff>91440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8000" y="1510440"/>
          <a:ext cx="6192000" cy="132420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5328000</xdr:colOff>
      <xdr:row>3</xdr:row>
      <xdr:rowOff>167049</xdr:rowOff>
    </xdr:from>
    <xdr:to>
      <xdr:col>0</xdr:col>
      <xdr:colOff>6228000</xdr:colOff>
      <xdr:row>5</xdr:row>
      <xdr:rowOff>1371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000" y="73854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972000</xdr:colOff>
      <xdr:row>23</xdr:row>
      <xdr:rowOff>138300</xdr:rowOff>
    </xdr:from>
    <xdr:to>
      <xdr:col>0</xdr:col>
      <xdr:colOff>6300000</xdr:colOff>
      <xdr:row>30</xdr:row>
      <xdr:rowOff>3600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000" y="45198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N°05 MENUISERIES INTÉRIEURES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44</xdr:row>
      <xdr:rowOff>155400</xdr:rowOff>
    </xdr:from>
    <xdr:to>
      <xdr:col>0</xdr:col>
      <xdr:colOff>6480000</xdr:colOff>
      <xdr:row>47</xdr:row>
      <xdr:rowOff>152400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8000" y="8202120"/>
          <a:ext cx="6192000" cy="54564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4896000</xdr:colOff>
      <xdr:row>47</xdr:row>
      <xdr:rowOff>150900</xdr:rowOff>
    </xdr:from>
    <xdr:to>
      <xdr:col>0</xdr:col>
      <xdr:colOff>6480000</xdr:colOff>
      <xdr:row>49</xdr:row>
      <xdr:rowOff>61500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924800" y="9104400"/>
          <a:ext cx="1587600" cy="291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5400000</xdr:colOff>
      <xdr:row>43</xdr:row>
      <xdr:rowOff>2200</xdr:rowOff>
    </xdr:from>
    <xdr:to>
      <xdr:col>0</xdr:col>
      <xdr:colOff>6516000</xdr:colOff>
      <xdr:row>44</xdr:row>
      <xdr:rowOff>25800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410800" y="8181000"/>
          <a:ext cx="11178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20760</xdr:colOff>
      <xdr:row>0</xdr:row>
      <xdr:rowOff>40163</xdr:rowOff>
    </xdr:from>
    <xdr:to>
      <xdr:col>5</xdr:col>
      <xdr:colOff>830580</xdr:colOff>
      <xdr:row>0</xdr:row>
      <xdr:rowOff>998220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0760" y="40163"/>
          <a:ext cx="6456240" cy="958057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N°05 MENUISERIES INTÉRIEURES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FERME : ENCEINTES CLIMATIQUES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496380</xdr:colOff>
      <xdr:row>0</xdr:row>
      <xdr:rowOff>701379</xdr:rowOff>
    </xdr:from>
    <xdr:to>
      <xdr:col>5</xdr:col>
      <xdr:colOff>784380</xdr:colOff>
      <xdr:row>0</xdr:row>
      <xdr:rowOff>918866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411280" y="70137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2E9E-CA9D-4B80-B673-E313CF40145B}">
  <sheetPr>
    <pageSetUpPr fitToPage="1"/>
  </sheetPr>
  <dimension ref="A1"/>
  <sheetViews>
    <sheetView showGridLines="0" view="pageBreakPreview" topLeftCell="A13" zoomScaleNormal="100" zoomScaleSheetLayoutView="100" workbookViewId="0">
      <selection activeCell="F43" sqref="F43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90609-2BC2-4EB1-834A-A0318DECEB24}">
  <sheetPr>
    <pageSetUpPr fitToPage="1"/>
  </sheetPr>
  <dimension ref="A1:ZZ36"/>
  <sheetViews>
    <sheetView showGridLines="0" tabSelected="1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1" sqref="H11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4"/>
      <c r="B1" s="55"/>
      <c r="C1" s="55"/>
      <c r="D1" s="55"/>
      <c r="E1" s="55"/>
      <c r="F1" s="56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14"/>
      <c r="D7" s="15"/>
      <c r="E7" s="16"/>
      <c r="F7" s="17"/>
      <c r="ZY7" t="s">
        <v>16</v>
      </c>
      <c r="ZZ7" s="18"/>
    </row>
    <row r="8" spans="1:702" x14ac:dyDescent="0.3">
      <c r="A8" s="25" t="s">
        <v>17</v>
      </c>
      <c r="B8" s="26" t="s">
        <v>18</v>
      </c>
      <c r="C8" s="27" t="s">
        <v>19</v>
      </c>
      <c r="D8" s="28">
        <v>5</v>
      </c>
      <c r="E8" s="29"/>
      <c r="F8" s="30">
        <f>ROUND(D8*E8,2)</f>
        <v>0</v>
      </c>
      <c r="ZY8" t="s">
        <v>20</v>
      </c>
      <c r="ZZ8" s="18" t="s">
        <v>21</v>
      </c>
    </row>
    <row r="9" spans="1:702" x14ac:dyDescent="0.3">
      <c r="A9" s="21" t="s">
        <v>22</v>
      </c>
      <c r="B9" s="22" t="s">
        <v>23</v>
      </c>
      <c r="C9" s="14"/>
      <c r="D9" s="15"/>
      <c r="E9" s="16"/>
      <c r="F9" s="17"/>
      <c r="ZY9" t="s">
        <v>24</v>
      </c>
      <c r="ZZ9" s="18"/>
    </row>
    <row r="10" spans="1:702" x14ac:dyDescent="0.3">
      <c r="A10" s="23" t="s">
        <v>25</v>
      </c>
      <c r="B10" s="24" t="s">
        <v>26</v>
      </c>
      <c r="C10" s="14"/>
      <c r="D10" s="15"/>
      <c r="E10" s="16"/>
      <c r="F10" s="17"/>
      <c r="ZY10" t="s">
        <v>27</v>
      </c>
      <c r="ZZ10" s="18"/>
    </row>
    <row r="11" spans="1:702" ht="24" x14ac:dyDescent="0.3">
      <c r="A11" s="25" t="s">
        <v>28</v>
      </c>
      <c r="B11" s="26" t="s">
        <v>29</v>
      </c>
      <c r="C11" s="27" t="s">
        <v>30</v>
      </c>
      <c r="D11" s="28">
        <v>6</v>
      </c>
      <c r="E11" s="29"/>
      <c r="F11" s="30">
        <f>ROUND(D11*E11,2)</f>
        <v>0</v>
      </c>
      <c r="ZY11" t="s">
        <v>31</v>
      </c>
      <c r="ZZ11" s="18" t="s">
        <v>32</v>
      </c>
    </row>
    <row r="12" spans="1:702" ht="24" x14ac:dyDescent="0.3">
      <c r="A12" s="25" t="s">
        <v>33</v>
      </c>
      <c r="B12" s="26" t="s">
        <v>34</v>
      </c>
      <c r="C12" s="27" t="s">
        <v>35</v>
      </c>
      <c r="D12" s="28">
        <v>6</v>
      </c>
      <c r="E12" s="29"/>
      <c r="F12" s="30">
        <f>ROUND(D12*E12,2)</f>
        <v>0</v>
      </c>
      <c r="ZY12" t="s">
        <v>36</v>
      </c>
      <c r="ZZ12" s="18" t="s">
        <v>37</v>
      </c>
    </row>
    <row r="13" spans="1:702" x14ac:dyDescent="0.3">
      <c r="A13" s="23" t="s">
        <v>38</v>
      </c>
      <c r="B13" s="24" t="s">
        <v>39</v>
      </c>
      <c r="C13" s="14"/>
      <c r="D13" s="15"/>
      <c r="E13" s="16"/>
      <c r="F13" s="17"/>
      <c r="ZY13" t="s">
        <v>40</v>
      </c>
      <c r="ZZ13" s="18"/>
    </row>
    <row r="14" spans="1:702" ht="24" x14ac:dyDescent="0.3">
      <c r="A14" s="25" t="s">
        <v>41</v>
      </c>
      <c r="B14" s="26" t="s">
        <v>42</v>
      </c>
      <c r="C14" s="27" t="s">
        <v>43</v>
      </c>
      <c r="D14" s="28">
        <v>12</v>
      </c>
      <c r="E14" s="29"/>
      <c r="F14" s="30">
        <f>ROUND(D14*E14,2)</f>
        <v>0</v>
      </c>
      <c r="ZY14" t="s">
        <v>44</v>
      </c>
      <c r="ZZ14" s="18" t="s">
        <v>45</v>
      </c>
    </row>
    <row r="15" spans="1:702" x14ac:dyDescent="0.3">
      <c r="A15" s="21" t="s">
        <v>46</v>
      </c>
      <c r="B15" s="22" t="s">
        <v>47</v>
      </c>
      <c r="C15" s="14"/>
      <c r="D15" s="15"/>
      <c r="E15" s="16"/>
      <c r="F15" s="17"/>
      <c r="ZY15" t="s">
        <v>48</v>
      </c>
      <c r="ZZ15" s="18"/>
    </row>
    <row r="16" spans="1:702" x14ac:dyDescent="0.3">
      <c r="A16" s="23" t="s">
        <v>49</v>
      </c>
      <c r="B16" s="24" t="s">
        <v>50</v>
      </c>
      <c r="C16" s="14"/>
      <c r="D16" s="15"/>
      <c r="E16" s="16"/>
      <c r="F16" s="17"/>
      <c r="ZY16" t="s">
        <v>51</v>
      </c>
      <c r="ZZ16" s="18"/>
    </row>
    <row r="17" spans="1:702" x14ac:dyDescent="0.3">
      <c r="A17" s="25" t="s">
        <v>52</v>
      </c>
      <c r="B17" s="26" t="s">
        <v>53</v>
      </c>
      <c r="C17" s="27" t="s">
        <v>54</v>
      </c>
      <c r="D17" s="28">
        <v>12</v>
      </c>
      <c r="E17" s="29"/>
      <c r="F17" s="30">
        <f>ROUND(D17*E17,2)</f>
        <v>0</v>
      </c>
      <c r="ZY17" t="s">
        <v>55</v>
      </c>
      <c r="ZZ17" s="18" t="s">
        <v>56</v>
      </c>
    </row>
    <row r="18" spans="1:702" x14ac:dyDescent="0.3">
      <c r="A18" s="23" t="s">
        <v>57</v>
      </c>
      <c r="B18" s="24" t="s">
        <v>58</v>
      </c>
      <c r="C18" s="14"/>
      <c r="D18" s="15"/>
      <c r="E18" s="16"/>
      <c r="F18" s="17"/>
      <c r="ZY18" t="s">
        <v>59</v>
      </c>
      <c r="ZZ18" s="18"/>
    </row>
    <row r="19" spans="1:702" ht="24" x14ac:dyDescent="0.3">
      <c r="A19" s="25" t="s">
        <v>60</v>
      </c>
      <c r="B19" s="26" t="s">
        <v>61</v>
      </c>
      <c r="C19" s="27" t="s">
        <v>62</v>
      </c>
      <c r="D19" s="28">
        <v>12</v>
      </c>
      <c r="E19" s="29"/>
      <c r="F19" s="30">
        <f>ROUND(D19*E19,2)</f>
        <v>0</v>
      </c>
      <c r="ZY19" t="s">
        <v>63</v>
      </c>
      <c r="ZZ19" s="18" t="s">
        <v>64</v>
      </c>
    </row>
    <row r="20" spans="1:702" x14ac:dyDescent="0.3">
      <c r="A20" s="23" t="s">
        <v>65</v>
      </c>
      <c r="B20" s="24" t="s">
        <v>66</v>
      </c>
      <c r="C20" s="14"/>
      <c r="D20" s="15"/>
      <c r="E20" s="16"/>
      <c r="F20" s="17"/>
      <c r="ZY20" t="s">
        <v>67</v>
      </c>
      <c r="ZZ20" s="18"/>
    </row>
    <row r="21" spans="1:702" x14ac:dyDescent="0.3">
      <c r="A21" s="25" t="s">
        <v>68</v>
      </c>
      <c r="B21" s="26" t="s">
        <v>69</v>
      </c>
      <c r="C21" s="27" t="s">
        <v>70</v>
      </c>
      <c r="D21" s="28">
        <v>12</v>
      </c>
      <c r="E21" s="29"/>
      <c r="F21" s="30">
        <f>ROUND(D21*E21,2)</f>
        <v>0</v>
      </c>
      <c r="ZY21" t="s">
        <v>71</v>
      </c>
      <c r="ZZ21" s="18" t="s">
        <v>72</v>
      </c>
    </row>
    <row r="22" spans="1:702" x14ac:dyDescent="0.3">
      <c r="A22" s="21" t="s">
        <v>73</v>
      </c>
      <c r="B22" s="22" t="s">
        <v>74</v>
      </c>
      <c r="C22" s="14"/>
      <c r="D22" s="15"/>
      <c r="E22" s="16"/>
      <c r="F22" s="17"/>
      <c r="ZY22" t="s">
        <v>75</v>
      </c>
      <c r="ZZ22" s="18"/>
    </row>
    <row r="23" spans="1:702" x14ac:dyDescent="0.3">
      <c r="A23" s="25" t="s">
        <v>76</v>
      </c>
      <c r="B23" s="26" t="s">
        <v>77</v>
      </c>
      <c r="C23" s="27" t="s">
        <v>78</v>
      </c>
      <c r="D23" s="28">
        <v>4</v>
      </c>
      <c r="E23" s="29"/>
      <c r="F23" s="30">
        <f>ROUND(D23*E23,2)</f>
        <v>0</v>
      </c>
      <c r="ZY23" t="s">
        <v>79</v>
      </c>
      <c r="ZZ23" s="18" t="s">
        <v>80</v>
      </c>
    </row>
    <row r="24" spans="1:702" x14ac:dyDescent="0.3">
      <c r="A24" s="31"/>
      <c r="B24" s="32"/>
      <c r="C24" s="14"/>
      <c r="D24" s="15"/>
      <c r="E24" s="16"/>
      <c r="F24" s="17"/>
    </row>
    <row r="25" spans="1:702" x14ac:dyDescent="0.3">
      <c r="A25" s="33"/>
      <c r="B25" s="34" t="s">
        <v>81</v>
      </c>
      <c r="C25" s="14"/>
      <c r="D25" s="15"/>
      <c r="E25" s="16"/>
      <c r="F25" s="35">
        <f>SUBTOTAL(109,F6:F24)</f>
        <v>0</v>
      </c>
      <c r="ZY25" t="s">
        <v>82</v>
      </c>
    </row>
    <row r="26" spans="1:702" x14ac:dyDescent="0.3">
      <c r="A26" s="31"/>
      <c r="B26" s="32"/>
      <c r="C26" s="14"/>
      <c r="D26" s="15"/>
      <c r="E26" s="16"/>
      <c r="F26" s="17"/>
    </row>
    <row r="27" spans="1:702" x14ac:dyDescent="0.3">
      <c r="A27" s="36"/>
      <c r="B27" s="37"/>
      <c r="C27" s="14"/>
      <c r="D27" s="15"/>
      <c r="E27" s="16"/>
      <c r="F27" s="38"/>
    </row>
    <row r="28" spans="1:702" ht="26.4" x14ac:dyDescent="0.3">
      <c r="A28" s="39"/>
      <c r="B28" s="40" t="s">
        <v>83</v>
      </c>
      <c r="C28" s="14"/>
      <c r="D28" s="15"/>
      <c r="E28" s="16"/>
      <c r="F28" s="41">
        <f>SUBTOTAL(109,F5:F27)</f>
        <v>0</v>
      </c>
      <c r="G28" s="42"/>
      <c r="ZY28" t="s">
        <v>84</v>
      </c>
    </row>
    <row r="29" spans="1:702" x14ac:dyDescent="0.3">
      <c r="A29" s="43"/>
      <c r="B29" s="44"/>
      <c r="C29" s="14"/>
      <c r="D29" s="15"/>
      <c r="E29" s="16"/>
      <c r="F29" s="11"/>
    </row>
    <row r="30" spans="1:702" x14ac:dyDescent="0.3">
      <c r="A30" s="45"/>
      <c r="B30" s="46"/>
      <c r="C30" s="47"/>
      <c r="D30" s="48"/>
      <c r="E30" s="49"/>
      <c r="F30" s="38"/>
    </row>
    <row r="31" spans="1:702" x14ac:dyDescent="0.3">
      <c r="A31" s="50"/>
      <c r="B31" s="50"/>
      <c r="C31" s="50"/>
      <c r="D31" s="50"/>
      <c r="E31" s="50"/>
      <c r="F31" s="50"/>
    </row>
    <row r="32" spans="1:702" x14ac:dyDescent="0.3">
      <c r="B32" s="51" t="s">
        <v>85</v>
      </c>
      <c r="F32" s="52">
        <f>SUBTOTAL(109,F4:F30)</f>
        <v>0</v>
      </c>
      <c r="ZY32" t="s">
        <v>86</v>
      </c>
    </row>
    <row r="33" spans="1:701" x14ac:dyDescent="0.3">
      <c r="A33" s="53">
        <v>20</v>
      </c>
      <c r="B33" s="51" t="str">
        <f>CONCATENATE("Montant TVA (",A33,"%)")</f>
        <v>Montant TVA (20%)</v>
      </c>
      <c r="F33" s="52">
        <f>(F32*A33)/100</f>
        <v>0</v>
      </c>
      <c r="ZY33" t="s">
        <v>87</v>
      </c>
    </row>
    <row r="34" spans="1:701" x14ac:dyDescent="0.3">
      <c r="B34" s="51" t="s">
        <v>88</v>
      </c>
      <c r="F34" s="52">
        <f>F32+F33</f>
        <v>0</v>
      </c>
      <c r="ZY34" t="s">
        <v>89</v>
      </c>
    </row>
    <row r="35" spans="1:701" x14ac:dyDescent="0.3">
      <c r="F35" s="52"/>
    </row>
    <row r="36" spans="1:701" x14ac:dyDescent="0.3">
      <c r="F36" s="52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TF</vt:lpstr>
      <vt:lpstr>'Lot N°05 TF'!Impression_des_titres</vt:lpstr>
      <vt:lpstr>'Lot N°05 TF'!Zone_d_impression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2025-10-21T15:17:24Z</dcterms:created>
  <dcterms:modified xsi:type="dcterms:W3CDTF">2025-10-21T15:37:38Z</dcterms:modified>
</cp:coreProperties>
</file>